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15" windowWidth="14955" windowHeight="8220"/>
  </bookViews>
  <sheets>
    <sheet name="おしゃべり鳥たち" sheetId="1" r:id="rId1"/>
    <sheet name="数の読み方" sheetId="2" r:id="rId2"/>
  </sheets>
  <functionGroups/>
  <calcPr calcId="125725"/>
</workbook>
</file>

<file path=xl/calcChain.xml><?xml version="1.0" encoding="utf-8"?>
<calcChain xmlns="http://schemas.openxmlformats.org/spreadsheetml/2006/main">
  <c r="F99" i="1"/>
  <c r="B14"/>
  <c r="B134"/>
  <c r="F121" l="1"/>
  <c r="F117"/>
  <c r="F113"/>
  <c r="F109"/>
  <c r="F10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F101" s="1"/>
  <c r="E99"/>
  <c r="B132" l="1"/>
</calcChain>
</file>

<file path=xl/sharedStrings.xml><?xml version="1.0" encoding="utf-8"?>
<sst xmlns="http://schemas.openxmlformats.org/spreadsheetml/2006/main" count="284" uniqueCount="122">
  <si>
    <t>↓</t>
    <phoneticPr fontId="1"/>
  </si>
  <si>
    <t>１の位</t>
    <rPh sb="2" eb="3">
      <t>クライ</t>
    </rPh>
    <phoneticPr fontId="1"/>
  </si>
  <si>
    <t>桁数</t>
    <rPh sb="0" eb="2">
      <t>ケタスウ</t>
    </rPh>
    <phoneticPr fontId="1"/>
  </si>
  <si>
    <t>符号</t>
    <rPh sb="0" eb="2">
      <t>フゴウ</t>
    </rPh>
    <phoneticPr fontId="1"/>
  </si>
  <si>
    <t>だよ！</t>
    <phoneticPr fontId="1"/>
  </si>
  <si>
    <t>を言葉に直すと</t>
    <rPh sb="1" eb="3">
      <t>コトバ</t>
    </rPh>
    <rPh sb="4" eb="5">
      <t>ナオ</t>
    </rPh>
    <phoneticPr fontId="1"/>
  </si>
  <si>
    <t>イチ</t>
  </si>
  <si>
    <t>イチ</t>
    <phoneticPr fontId="1"/>
  </si>
  <si>
    <t>ニ</t>
  </si>
  <si>
    <t>ニ</t>
    <phoneticPr fontId="1"/>
  </si>
  <si>
    <t>サン</t>
  </si>
  <si>
    <t>サン</t>
    <phoneticPr fontId="1"/>
  </si>
  <si>
    <t>ヨン</t>
  </si>
  <si>
    <t>ヨン</t>
    <phoneticPr fontId="1"/>
  </si>
  <si>
    <t>ゴ</t>
  </si>
  <si>
    <t>ゴ</t>
    <phoneticPr fontId="1"/>
  </si>
  <si>
    <t>ロク</t>
  </si>
  <si>
    <t>ロク</t>
    <phoneticPr fontId="1"/>
  </si>
  <si>
    <t>ナナ</t>
  </si>
  <si>
    <t>ナナ</t>
    <phoneticPr fontId="1"/>
  </si>
  <si>
    <t>ハチ</t>
  </si>
  <si>
    <t>ハチ</t>
    <phoneticPr fontId="1"/>
  </si>
  <si>
    <t>キュウ</t>
  </si>
  <si>
    <t>キュウ</t>
    <phoneticPr fontId="1"/>
  </si>
  <si>
    <t>ジュウ</t>
  </si>
  <si>
    <t>ジュウ</t>
    <phoneticPr fontId="1"/>
  </si>
  <si>
    <t>ニジュウ</t>
  </si>
  <si>
    <t>ニジュウ</t>
    <phoneticPr fontId="1"/>
  </si>
  <si>
    <t>サンジュウ</t>
  </si>
  <si>
    <t>サンジュウ</t>
    <phoneticPr fontId="1"/>
  </si>
  <si>
    <t>ヨンジュウ</t>
  </si>
  <si>
    <t>ヨンジュウ</t>
    <phoneticPr fontId="1"/>
  </si>
  <si>
    <t>ゴジュウ</t>
  </si>
  <si>
    <t>ゴジュウ</t>
    <phoneticPr fontId="1"/>
  </si>
  <si>
    <t>ロクジュウ</t>
  </si>
  <si>
    <t>ロクジュウ</t>
    <phoneticPr fontId="1"/>
  </si>
  <si>
    <t>ナナジュウ</t>
  </si>
  <si>
    <t>ナナジュウ</t>
    <phoneticPr fontId="1"/>
  </si>
  <si>
    <t>ハチジュウ</t>
  </si>
  <si>
    <t>ハチジュウ</t>
    <phoneticPr fontId="1"/>
  </si>
  <si>
    <t>キュウジュウ</t>
  </si>
  <si>
    <t>キュウジュウ</t>
    <phoneticPr fontId="1"/>
  </si>
  <si>
    <t>ヒャク</t>
    <phoneticPr fontId="1"/>
  </si>
  <si>
    <t>ニヒャク</t>
    <phoneticPr fontId="1"/>
  </si>
  <si>
    <t>サンビャク</t>
    <phoneticPr fontId="1"/>
  </si>
  <si>
    <t>ヨンヒャク</t>
    <phoneticPr fontId="1"/>
  </si>
  <si>
    <t>ゴヒャク</t>
    <phoneticPr fontId="1"/>
  </si>
  <si>
    <t>ロッピャク</t>
    <phoneticPr fontId="1"/>
  </si>
  <si>
    <t>ナナヒャク</t>
    <phoneticPr fontId="1"/>
  </si>
  <si>
    <t>ハッピャク</t>
    <phoneticPr fontId="1"/>
  </si>
  <si>
    <t>キュウヒャク</t>
    <phoneticPr fontId="1"/>
  </si>
  <si>
    <t>セン</t>
    <phoneticPr fontId="1"/>
  </si>
  <si>
    <t>ニセン</t>
    <phoneticPr fontId="1"/>
  </si>
  <si>
    <t>サンゼン</t>
    <phoneticPr fontId="1"/>
  </si>
  <si>
    <t>ヨンセン</t>
    <phoneticPr fontId="1"/>
  </si>
  <si>
    <t>ゴセン</t>
    <phoneticPr fontId="1"/>
  </si>
  <si>
    <t>ロクセン</t>
    <phoneticPr fontId="1"/>
  </si>
  <si>
    <t>ナナセン</t>
    <phoneticPr fontId="1"/>
  </si>
  <si>
    <t>ハッセン</t>
    <phoneticPr fontId="1"/>
  </si>
  <si>
    <t>キュウセン</t>
    <phoneticPr fontId="1"/>
  </si>
  <si>
    <t>イッセン</t>
    <phoneticPr fontId="1"/>
  </si>
  <si>
    <t>しゃべる鳥たち</t>
    <rPh sb="4" eb="5">
      <t>トリ</t>
    </rPh>
    <phoneticPr fontId="1"/>
  </si>
  <si>
    <t>十の位</t>
    <rPh sb="0" eb="1">
      <t>ジュウ</t>
    </rPh>
    <rPh sb="2" eb="3">
      <t>クライ</t>
    </rPh>
    <phoneticPr fontId="1"/>
  </si>
  <si>
    <t>百の位</t>
    <rPh sb="0" eb="1">
      <t>ヒャク</t>
    </rPh>
    <rPh sb="2" eb="3">
      <t>クライ</t>
    </rPh>
    <phoneticPr fontId="1"/>
  </si>
  <si>
    <t>千の位</t>
    <rPh sb="0" eb="1">
      <t>セン</t>
    </rPh>
    <rPh sb="2" eb="3">
      <t>クライ</t>
    </rPh>
    <phoneticPr fontId="1"/>
  </si>
  <si>
    <t>十万の位</t>
    <rPh sb="0" eb="2">
      <t>ジュウマン</t>
    </rPh>
    <rPh sb="3" eb="4">
      <t>クライ</t>
    </rPh>
    <phoneticPr fontId="1"/>
  </si>
  <si>
    <t>百万の位</t>
    <rPh sb="0" eb="2">
      <t>ヒャクマン</t>
    </rPh>
    <rPh sb="3" eb="4">
      <t>クライ</t>
    </rPh>
    <phoneticPr fontId="1"/>
  </si>
  <si>
    <t>千万の位</t>
    <rPh sb="0" eb="2">
      <t>センマン</t>
    </rPh>
    <rPh sb="3" eb="4">
      <t>クライ</t>
    </rPh>
    <phoneticPr fontId="1"/>
  </si>
  <si>
    <t>１億の位</t>
    <rPh sb="1" eb="2">
      <t>オク</t>
    </rPh>
    <rPh sb="3" eb="4">
      <t>クライ</t>
    </rPh>
    <phoneticPr fontId="1"/>
  </si>
  <si>
    <t>１万の位</t>
    <rPh sb="1" eb="2">
      <t>マン</t>
    </rPh>
    <rPh sb="3" eb="4">
      <t>クライ</t>
    </rPh>
    <phoneticPr fontId="1"/>
  </si>
  <si>
    <t>１０億の位</t>
    <rPh sb="2" eb="3">
      <t>オク</t>
    </rPh>
    <rPh sb="4" eb="5">
      <t>クライ</t>
    </rPh>
    <phoneticPr fontId="1"/>
  </si>
  <si>
    <t>１００億の位</t>
    <rPh sb="3" eb="4">
      <t>オク</t>
    </rPh>
    <rPh sb="5" eb="6">
      <t>クライ</t>
    </rPh>
    <phoneticPr fontId="1"/>
  </si>
  <si>
    <t>１０００億の位</t>
    <rPh sb="4" eb="5">
      <t>オク</t>
    </rPh>
    <rPh sb="6" eb="7">
      <t>クライ</t>
    </rPh>
    <phoneticPr fontId="1"/>
  </si>
  <si>
    <t>１京の位</t>
    <rPh sb="1" eb="2">
      <t>ケイ</t>
    </rPh>
    <rPh sb="3" eb="4">
      <t>クライ</t>
    </rPh>
    <phoneticPr fontId="1"/>
  </si>
  <si>
    <t>１０京の位</t>
    <rPh sb="2" eb="3">
      <t>ケイ</t>
    </rPh>
    <rPh sb="4" eb="5">
      <t>クライ</t>
    </rPh>
    <phoneticPr fontId="1"/>
  </si>
  <si>
    <t>１００京の位</t>
    <rPh sb="3" eb="4">
      <t>ケイ</t>
    </rPh>
    <rPh sb="5" eb="6">
      <t>クライ</t>
    </rPh>
    <phoneticPr fontId="1"/>
  </si>
  <si>
    <t>１０００京の位</t>
    <rPh sb="4" eb="5">
      <t>ケイ</t>
    </rPh>
    <rPh sb="6" eb="7">
      <t>クライ</t>
    </rPh>
    <phoneticPr fontId="1"/>
  </si>
  <si>
    <t>指 数 単 位 読み方</t>
  </si>
  <si>
    <t>10の68乗 無量大数 むりょうたいすう</t>
  </si>
  <si>
    <t>10の64乗 不可思議 ふかしぎ</t>
  </si>
  <si>
    <t>10の60乗 那由多 なゆた</t>
  </si>
  <si>
    <t>10の56乗 阿僧祇 あそうぎ</t>
  </si>
  <si>
    <t>10の52乗 恒河沙 ごうがしゃ</t>
  </si>
  <si>
    <t>10の48乗 極 ごく</t>
  </si>
  <si>
    <t>10の44乗 載 さい</t>
  </si>
  <si>
    <t>10の40乗 正 せい</t>
  </si>
  <si>
    <t>10の36乗 潤 かん</t>
  </si>
  <si>
    <t>10の32乗 溝 こう</t>
  </si>
  <si>
    <t>10の28乗 穣 じょう</t>
  </si>
  <si>
    <t>10の16乗 京 きょう（けい）</t>
  </si>
  <si>
    <t>10の12乗 兆 ちょう</t>
  </si>
  <si>
    <t>10の8乗 億 おく</t>
  </si>
  <si>
    <t>10の4乗 万 まん</t>
  </si>
  <si>
    <t>10の3乗 千 せん</t>
  </si>
  <si>
    <t>10の2乗 百 ひゃく</t>
  </si>
  <si>
    <t>10の1乗 十 じゅう</t>
  </si>
  <si>
    <t>10の0乗 一 いち</t>
  </si>
  <si>
    <t>10の-1乗 分 ・ 割 ぶ ・ わり</t>
  </si>
  <si>
    <t>10の-2乗 厘 りん</t>
  </si>
  <si>
    <t>10の-3乗 毛 もう</t>
  </si>
  <si>
    <r>
      <t>10</t>
    </r>
    <r>
      <rPr>
        <b/>
        <sz val="14"/>
        <color theme="1"/>
        <rFont val="ＭＳ Ｐゴシック"/>
        <family val="3"/>
        <charset val="128"/>
      </rPr>
      <t>の</t>
    </r>
    <r>
      <rPr>
        <b/>
        <sz val="14"/>
        <color theme="1"/>
        <rFont val="Arial"/>
        <family val="2"/>
      </rPr>
      <t>20</t>
    </r>
    <r>
      <rPr>
        <b/>
        <sz val="14"/>
        <color theme="1"/>
        <rFont val="ＭＳ Ｐゴシック"/>
        <family val="3"/>
        <charset val="128"/>
      </rPr>
      <t>乗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垓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がい</t>
    </r>
    <phoneticPr fontId="1"/>
  </si>
  <si>
    <t>１垓（がい）の位</t>
    <rPh sb="7" eb="8">
      <t>クライ</t>
    </rPh>
    <phoneticPr fontId="1"/>
  </si>
  <si>
    <t>１０垓（がい）の位</t>
    <phoneticPr fontId="1"/>
  </si>
  <si>
    <t>１００垓（がい）の位</t>
    <phoneticPr fontId="1"/>
  </si>
  <si>
    <t>１０００垓（がい）の位</t>
    <phoneticPr fontId="1"/>
  </si>
  <si>
    <r>
      <t>10</t>
    </r>
    <r>
      <rPr>
        <b/>
        <sz val="14"/>
        <color theme="1"/>
        <rFont val="ＭＳ Ｐゴシック"/>
        <family val="3"/>
        <charset val="128"/>
      </rPr>
      <t>の</t>
    </r>
    <r>
      <rPr>
        <b/>
        <sz val="14"/>
        <color theme="1"/>
        <rFont val="Arial"/>
        <family val="2"/>
      </rPr>
      <t>24</t>
    </r>
    <r>
      <rPr>
        <b/>
        <sz val="14"/>
        <color theme="1"/>
        <rFont val="ＭＳ Ｐゴシック"/>
        <family val="3"/>
        <charset val="128"/>
      </rPr>
      <t>乗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予（予禾）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じょ</t>
    </r>
    <phoneticPr fontId="1"/>
  </si>
  <si>
    <t>１予（じょ）の位</t>
    <rPh sb="7" eb="8">
      <t>クライ</t>
    </rPh>
    <phoneticPr fontId="1"/>
  </si>
  <si>
    <t>行</t>
    <rPh sb="0" eb="1">
      <t>ギョウ</t>
    </rPh>
    <phoneticPr fontId="1"/>
  </si>
  <si>
    <t>絶対値増加</t>
    <rPh sb="0" eb="3">
      <t>ゼッタイチ</t>
    </rPh>
    <rPh sb="3" eb="5">
      <t>ゾウカ</t>
    </rPh>
    <phoneticPr fontId="1"/>
  </si>
  <si>
    <t>状況</t>
    <rPh sb="0" eb="2">
      <t>ジョウキョウ</t>
    </rPh>
    <phoneticPr fontId="1"/>
  </si>
  <si>
    <r>
      <t>※　</t>
    </r>
    <r>
      <rPr>
        <b/>
        <sz val="14"/>
        <color rgb="FFFF0000"/>
        <rFont val="ＭＳ Ｐゴシック"/>
        <family val="3"/>
        <charset val="128"/>
        <scheme val="minor"/>
      </rPr>
      <t>↑</t>
    </r>
    <r>
      <rPr>
        <b/>
        <sz val="12"/>
        <color theme="1"/>
        <rFont val="ＭＳ Ｐゴシック"/>
        <family val="3"/>
        <charset val="128"/>
        <scheme val="minor"/>
      </rPr>
      <t>　21桁まで直接入力もできます。</t>
    </r>
    <rPh sb="6" eb="7">
      <t>ケタ</t>
    </rPh>
    <rPh sb="9" eb="11">
      <t>チョクセツ</t>
    </rPh>
    <rPh sb="11" eb="13">
      <t>ニュウリョク</t>
    </rPh>
    <phoneticPr fontId="1"/>
  </si>
  <si>
    <t>単位なし</t>
    <rPh sb="0" eb="2">
      <t>タンイ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</si>
  <si>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</si>
  <si>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</si>
  <si>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人</t>
    <rPh sb="0" eb="1">
      <t>ニン</t>
    </rPh>
    <phoneticPr fontId="1"/>
  </si>
  <si>
    <t>本</t>
    <rPh sb="0" eb="1">
      <t>ホン</t>
    </rPh>
    <phoneticPr fontId="1"/>
  </si>
  <si>
    <t>匹</t>
    <rPh sb="0" eb="1">
      <t>ヒキ</t>
    </rPh>
    <phoneticPr fontId="1"/>
  </si>
  <si>
    <t>↓</t>
    <phoneticPr fontId="1"/>
  </si>
  <si>
    <t>１０の位から上の個数</t>
    <rPh sb="3" eb="4">
      <t>クライ</t>
    </rPh>
    <rPh sb="6" eb="7">
      <t>ウエ</t>
    </rPh>
    <rPh sb="8" eb="10">
      <t>コスウ</t>
    </rPh>
    <phoneticPr fontId="1"/>
  </si>
  <si>
    <t>プラス</t>
    <phoneticPr fontId="1"/>
  </si>
  <si>
    <t>6</t>
    <phoneticPr fontId="1"/>
  </si>
  <si>
    <t xml:space="preserve">               ロッ ポン</t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</si>
</sst>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Arial"/>
      <family val="2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8" tint="0.59999389629810485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alignment vertical="center"/>
      <protection locked="0"/>
    </xf>
    <xf numFmtId="0" fontId="0" fillId="5" borderId="4" xfId="0" applyFill="1" applyBorder="1" applyAlignment="1" applyProtection="1">
      <alignment horizontal="right"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/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6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4" xfId="0" applyFill="1" applyBorder="1" applyProtection="1">
      <alignment vertical="center"/>
      <protection locked="0"/>
    </xf>
    <xf numFmtId="0" fontId="0" fillId="5" borderId="3" xfId="0" applyFill="1" applyBorder="1" applyProtection="1">
      <alignment vertical="center"/>
      <protection locked="0"/>
    </xf>
    <xf numFmtId="0" fontId="12" fillId="2" borderId="0" xfId="0" applyFont="1" applyFill="1">
      <alignment vertical="center"/>
    </xf>
    <xf numFmtId="0" fontId="8" fillId="2" borderId="5" xfId="0" applyFont="1" applyFill="1" applyBorder="1" applyAlignment="1">
      <alignment vertical="center"/>
    </xf>
    <xf numFmtId="0" fontId="11" fillId="2" borderId="0" xfId="0" applyFont="1" applyFill="1" applyAlignment="1"/>
    <xf numFmtId="0" fontId="14" fillId="3" borderId="0" xfId="0" applyFont="1" applyFill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457201</xdr:colOff>
      <xdr:row>5</xdr:row>
      <xdr:rowOff>400051</xdr:rowOff>
    </xdr:from>
    <xdr:to>
      <xdr:col>6</xdr:col>
      <xdr:colOff>200025</xdr:colOff>
      <xdr:row>7</xdr:row>
      <xdr:rowOff>85726</xdr:rowOff>
    </xdr:to>
    <xdr:sp macro="[0]!プラスボタンクリック" textlink="">
      <xdr:nvSpPr>
        <xdr:cNvPr id="2" name="テキスト ボックス 1"/>
        <xdr:cNvSpPr txBox="1"/>
      </xdr:nvSpPr>
      <xdr:spPr>
        <a:xfrm>
          <a:off x="2305051" y="1704976"/>
          <a:ext cx="2114549" cy="361950"/>
        </a:xfrm>
        <a:prstGeom prst="rect">
          <a:avLst/>
        </a:prstGeom>
        <a:solidFill>
          <a:schemeClr val="accent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 b="1"/>
            <a:t>プラス（＋）ボタン</a:t>
          </a:r>
        </a:p>
      </xdr:txBody>
    </xdr:sp>
    <xdr:clientData/>
  </xdr:twoCellAnchor>
  <xdr:twoCellAnchor>
    <xdr:from>
      <xdr:col>6</xdr:col>
      <xdr:colOff>457201</xdr:colOff>
      <xdr:row>5</xdr:row>
      <xdr:rowOff>400050</xdr:rowOff>
    </xdr:from>
    <xdr:to>
      <xdr:col>8</xdr:col>
      <xdr:colOff>323850</xdr:colOff>
      <xdr:row>7</xdr:row>
      <xdr:rowOff>104775</xdr:rowOff>
    </xdr:to>
    <xdr:sp macro="[0]!マイナスボタンクリック" textlink="">
      <xdr:nvSpPr>
        <xdr:cNvPr id="3" name="テキスト ボックス 2"/>
        <xdr:cNvSpPr txBox="1"/>
      </xdr:nvSpPr>
      <xdr:spPr>
        <a:xfrm>
          <a:off x="4676776" y="1704975"/>
          <a:ext cx="1447799" cy="381000"/>
        </a:xfrm>
        <a:prstGeom prst="rect">
          <a:avLst/>
        </a:prstGeom>
        <a:solidFill>
          <a:schemeClr val="accent6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マイナス（ー）ボタン</a:t>
          </a:r>
        </a:p>
      </xdr:txBody>
    </xdr:sp>
    <xdr:clientData/>
  </xdr:twoCellAnchor>
  <xdr:twoCellAnchor editAs="oneCell">
    <xdr:from>
      <xdr:col>1</xdr:col>
      <xdr:colOff>323851</xdr:colOff>
      <xdr:row>8</xdr:row>
      <xdr:rowOff>47625</xdr:rowOff>
    </xdr:from>
    <xdr:to>
      <xdr:col>3</xdr:col>
      <xdr:colOff>1</xdr:colOff>
      <xdr:row>12</xdr:row>
      <xdr:rowOff>26615</xdr:rowOff>
    </xdr:to>
    <xdr:pic>
      <xdr:nvPicPr>
        <xdr:cNvPr id="1025" name="Picture 1" descr="C:\Users\ShimmuraTamotsu\AppData\Local\Microsoft\Windows\Temporary Internet Files\Content.IE5\2MLBXNBR\MC900414970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1" y="1962150"/>
          <a:ext cx="1257300" cy="94101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257175</xdr:colOff>
      <xdr:row>8</xdr:row>
      <xdr:rowOff>47625</xdr:rowOff>
    </xdr:from>
    <xdr:to>
      <xdr:col>10</xdr:col>
      <xdr:colOff>523874</xdr:colOff>
      <xdr:row>10</xdr:row>
      <xdr:rowOff>209549</xdr:rowOff>
    </xdr:to>
    <xdr:pic>
      <xdr:nvPicPr>
        <xdr:cNvPr id="1026" name="Picture 2" descr="C:\Users\ShimmuraTamotsu\AppData\Local\Microsoft\Windows\Temporary Internet Files\Content.IE5\432BE63V\MP900262531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48475" y="1962150"/>
          <a:ext cx="1057274" cy="70484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2</xdr:row>
      <xdr:rowOff>47625</xdr:rowOff>
    </xdr:from>
    <xdr:to>
      <xdr:col>3</xdr:col>
      <xdr:colOff>466725</xdr:colOff>
      <xdr:row>6</xdr:row>
      <xdr:rowOff>142875</xdr:rowOff>
    </xdr:to>
    <xdr:sp macro="" textlink="">
      <xdr:nvSpPr>
        <xdr:cNvPr id="6" name="円形吹き出し 5"/>
        <xdr:cNvSpPr/>
      </xdr:nvSpPr>
      <xdr:spPr>
        <a:xfrm>
          <a:off x="381000" y="714375"/>
          <a:ext cx="1933575" cy="933450"/>
        </a:xfrm>
        <a:prstGeom prst="wedgeEllipseCallout">
          <a:avLst>
            <a:gd name="adj1" fmla="val -18763"/>
            <a:gd name="adj2" fmla="val 81151"/>
          </a:avLst>
        </a:prstGeom>
        <a:solidFill>
          <a:schemeClr val="accent1">
            <a:alpha val="2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私しゃべれるよ！</a:t>
          </a:r>
        </a:p>
      </xdr:txBody>
    </xdr:sp>
    <xdr:clientData/>
  </xdr:twoCellAnchor>
  <xdr:twoCellAnchor>
    <xdr:from>
      <xdr:col>4</xdr:col>
      <xdr:colOff>723900</xdr:colOff>
      <xdr:row>2</xdr:row>
      <xdr:rowOff>28576</xdr:rowOff>
    </xdr:from>
    <xdr:to>
      <xdr:col>8</xdr:col>
      <xdr:colOff>752475</xdr:colOff>
      <xdr:row>4</xdr:row>
      <xdr:rowOff>171450</xdr:rowOff>
    </xdr:to>
    <xdr:sp macro="" textlink="">
      <xdr:nvSpPr>
        <xdr:cNvPr id="10" name="テキスト ボックス 9"/>
        <xdr:cNvSpPr txBox="1"/>
      </xdr:nvSpPr>
      <xdr:spPr>
        <a:xfrm>
          <a:off x="3362325" y="695326"/>
          <a:ext cx="3190875" cy="4857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プラス（＋）ボタン</a:t>
          </a:r>
          <a:r>
            <a:rPr kumimoji="1"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または</a:t>
          </a:r>
          <a:r>
            <a:rPr kumimoji="1"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マイナス（－）ボタン</a:t>
          </a:r>
          <a:endParaRPr kumimoji="1" lang="en-US" altLang="ja-JP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を</a:t>
          </a:r>
          <a:r>
            <a:rPr kumimoji="1"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クリックしてね！</a:t>
          </a:r>
          <a:endParaRPr lang="ja-JP" altLang="ja-JP" b="1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638175</xdr:colOff>
      <xdr:row>4</xdr:row>
      <xdr:rowOff>38100</xdr:rowOff>
    </xdr:from>
    <xdr:to>
      <xdr:col>12</xdr:col>
      <xdr:colOff>457200</xdr:colOff>
      <xdr:row>7</xdr:row>
      <xdr:rowOff>9525</xdr:rowOff>
    </xdr:to>
    <xdr:sp macro="" textlink="">
      <xdr:nvSpPr>
        <xdr:cNvPr id="14" name="円形吹き出し 13"/>
        <xdr:cNvSpPr/>
      </xdr:nvSpPr>
      <xdr:spPr>
        <a:xfrm>
          <a:off x="7229475" y="1047750"/>
          <a:ext cx="2190750" cy="704850"/>
        </a:xfrm>
        <a:prstGeom prst="wedgeEllipseCallout">
          <a:avLst>
            <a:gd name="adj1" fmla="val -39544"/>
            <a:gd name="adj2" fmla="val 67856"/>
          </a:avLst>
        </a:prstGeom>
        <a:solidFill>
          <a:schemeClr val="accent1">
            <a:alpha val="17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ぼくもしゃべれるよ！</a:t>
          </a:r>
        </a:p>
      </xdr:txBody>
    </xdr:sp>
    <xdr:clientData/>
  </xdr:twoCellAnchor>
  <xdr:twoCellAnchor>
    <xdr:from>
      <xdr:col>1</xdr:col>
      <xdr:colOff>28575</xdr:colOff>
      <xdr:row>14</xdr:row>
      <xdr:rowOff>104774</xdr:rowOff>
    </xdr:from>
    <xdr:to>
      <xdr:col>14</xdr:col>
      <xdr:colOff>228599</xdr:colOff>
      <xdr:row>19</xdr:row>
      <xdr:rowOff>47625</xdr:rowOff>
    </xdr:to>
    <xdr:sp macro="" textlink="">
      <xdr:nvSpPr>
        <xdr:cNvPr id="16" name="テキスト ボックス 15"/>
        <xdr:cNvSpPr txBox="1"/>
      </xdr:nvSpPr>
      <xdr:spPr>
        <a:xfrm>
          <a:off x="295275" y="4010024"/>
          <a:ext cx="10477499" cy="8001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本（ホン）の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場合</a:t>
          </a:r>
          <a:r>
            <a:rPr kumimoji="1" lang="ja-JP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は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、１ポン、２ホン、２センボン、３ボン、・・・ </a:t>
          </a:r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匹（ヒキ）の場合は１ピキ、２ヒキ、２マンビキ、３ビキ、・・</a:t>
          </a:r>
          <a:endParaRPr kumimoji="1" lang="en-US" altLang="ja-JP" sz="16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いろいろあって</a:t>
          </a:r>
          <a:r>
            <a:rPr kumimoji="1" lang="ja-JP" altLang="en-US" sz="1600">
              <a:solidFill>
                <a:schemeClr val="dk1"/>
              </a:solidFill>
              <a:latin typeface="+mn-lt"/>
              <a:ea typeface="+mn-ea"/>
              <a:cs typeface="+mn-cs"/>
            </a:rPr>
            <a:t>　　　　</a:t>
          </a:r>
          <a:r>
            <a:rPr kumimoji="1" lang="ja-JP" altLang="ja-JP" sz="1600" b="1">
              <a:solidFill>
                <a:srgbClr val="FF0000"/>
              </a:solidFill>
              <a:latin typeface="+mn-lt"/>
              <a:ea typeface="+mn-ea"/>
              <a:cs typeface="+mn-cs"/>
            </a:rPr>
            <a:t>あ～！日本語は難しいな～！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352425</xdr:colOff>
      <xdr:row>0</xdr:row>
      <xdr:rowOff>85726</xdr:rowOff>
    </xdr:from>
    <xdr:to>
      <xdr:col>12</xdr:col>
      <xdr:colOff>200025</xdr:colOff>
      <xdr:row>1</xdr:row>
      <xdr:rowOff>104775</xdr:rowOff>
    </xdr:to>
    <xdr:sp macro="[0]!数の読み方" textlink="">
      <xdr:nvSpPr>
        <xdr:cNvPr id="17" name="テキスト ボックス 16"/>
        <xdr:cNvSpPr txBox="1"/>
      </xdr:nvSpPr>
      <xdr:spPr>
        <a:xfrm>
          <a:off x="6943725" y="85726"/>
          <a:ext cx="2219325" cy="295274"/>
        </a:xfrm>
        <a:prstGeom prst="rect">
          <a:avLst/>
        </a:prstGeom>
        <a:solidFill>
          <a:schemeClr val="accent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参考</a:t>
          </a:r>
          <a:r>
            <a: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数の読み方</a:t>
          </a:r>
          <a:endParaRPr kumimoji="1" lang="ja-JP" altLang="en-US" sz="1100"/>
        </a:p>
      </xdr:txBody>
    </xdr:sp>
    <xdr:clientData/>
  </xdr:twoCellAnchor>
  <xdr:twoCellAnchor>
    <xdr:from>
      <xdr:col>4</xdr:col>
      <xdr:colOff>638175</xdr:colOff>
      <xdr:row>4</xdr:row>
      <xdr:rowOff>209550</xdr:rowOff>
    </xdr:from>
    <xdr:to>
      <xdr:col>5</xdr:col>
      <xdr:colOff>76200</xdr:colOff>
      <xdr:row>5</xdr:row>
      <xdr:rowOff>228600</xdr:rowOff>
    </xdr:to>
    <xdr:cxnSp macro="">
      <xdr:nvCxnSpPr>
        <xdr:cNvPr id="18" name="直線矢印コネクタ 17"/>
        <xdr:cNvCxnSpPr/>
      </xdr:nvCxnSpPr>
      <xdr:spPr>
        <a:xfrm flipH="1">
          <a:off x="3276600" y="1219200"/>
          <a:ext cx="228600" cy="257175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4</xdr:row>
      <xdr:rowOff>200025</xdr:rowOff>
    </xdr:from>
    <xdr:to>
      <xdr:col>8</xdr:col>
      <xdr:colOff>266700</xdr:colOff>
      <xdr:row>5</xdr:row>
      <xdr:rowOff>238125</xdr:rowOff>
    </xdr:to>
    <xdr:cxnSp macro="">
      <xdr:nvCxnSpPr>
        <xdr:cNvPr id="19" name="直線矢印コネクタ 18"/>
        <xdr:cNvCxnSpPr/>
      </xdr:nvCxnSpPr>
      <xdr:spPr>
        <a:xfrm>
          <a:off x="5981700" y="1209675"/>
          <a:ext cx="85725" cy="276225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666750</xdr:colOff>
      <xdr:row>7</xdr:row>
      <xdr:rowOff>76200</xdr:rowOff>
    </xdr:from>
    <xdr:to>
      <xdr:col>13</xdr:col>
      <xdr:colOff>104775</xdr:colOff>
      <xdr:row>12</xdr:row>
      <xdr:rowOff>9526</xdr:rowOff>
    </xdr:to>
    <xdr:sp macro="" textlink="">
      <xdr:nvSpPr>
        <xdr:cNvPr id="20" name="円形吹き出し 19"/>
        <xdr:cNvSpPr/>
      </xdr:nvSpPr>
      <xdr:spPr>
        <a:xfrm>
          <a:off x="8048625" y="1819275"/>
          <a:ext cx="1809750" cy="1066801"/>
        </a:xfrm>
        <a:prstGeom prst="wedgeEllipseCallout">
          <a:avLst>
            <a:gd name="adj1" fmla="val -58789"/>
            <a:gd name="adj2" fmla="val -17788"/>
          </a:avLst>
        </a:prstGeom>
        <a:solidFill>
          <a:schemeClr val="accent6">
            <a:alpha val="17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ja-JP" sz="1200" b="1">
              <a:solidFill>
                <a:srgbClr val="FF0000"/>
              </a:solidFill>
              <a:latin typeface="+mn-lt"/>
              <a:ea typeface="+mn-ea"/>
              <a:cs typeface="+mn-cs"/>
            </a:rPr>
            <a:t>あ～！日本語は</a:t>
          </a:r>
          <a:endParaRPr kumimoji="1" lang="en-US" altLang="ja-JP" sz="12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kumimoji="1" lang="ja-JP" altLang="ja-JP" sz="1200" b="1">
              <a:solidFill>
                <a:srgbClr val="FF0000"/>
              </a:solidFill>
              <a:latin typeface="+mn-lt"/>
              <a:ea typeface="+mn-ea"/>
              <a:cs typeface="+mn-cs"/>
            </a:rPr>
            <a:t>難しいな～！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666751</xdr:colOff>
      <xdr:row>1</xdr:row>
      <xdr:rowOff>95251</xdr:rowOff>
    </xdr:from>
    <xdr:to>
      <xdr:col>10</xdr:col>
      <xdr:colOff>733425</xdr:colOff>
      <xdr:row>1</xdr:row>
      <xdr:rowOff>352425</xdr:rowOff>
    </xdr:to>
    <xdr:cxnSp macro="">
      <xdr:nvCxnSpPr>
        <xdr:cNvPr id="21" name="直線矢印コネクタ 20"/>
        <xdr:cNvCxnSpPr/>
      </xdr:nvCxnSpPr>
      <xdr:spPr>
        <a:xfrm flipH="1" flipV="1">
          <a:off x="8048626" y="371476"/>
          <a:ext cx="66674" cy="257174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11</xdr:row>
      <xdr:rowOff>28575</xdr:rowOff>
    </xdr:from>
    <xdr:to>
      <xdr:col>11</xdr:col>
      <xdr:colOff>76199</xdr:colOff>
      <xdr:row>12</xdr:row>
      <xdr:rowOff>114301</xdr:rowOff>
    </xdr:to>
    <xdr:sp macro="" textlink="">
      <xdr:nvSpPr>
        <xdr:cNvPr id="23" name="テキスト ボックス 22"/>
        <xdr:cNvSpPr txBox="1"/>
      </xdr:nvSpPr>
      <xdr:spPr>
        <a:xfrm>
          <a:off x="5295900" y="2733675"/>
          <a:ext cx="2952749" cy="2571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ここをクリックして（▽）で単位（？）を変更できます。</a:t>
          </a:r>
        </a:p>
      </xdr:txBody>
    </xdr:sp>
    <xdr:clientData/>
  </xdr:twoCellAnchor>
  <xdr:twoCellAnchor>
    <xdr:from>
      <xdr:col>7</xdr:col>
      <xdr:colOff>647700</xdr:colOff>
      <xdr:row>9</xdr:row>
      <xdr:rowOff>352425</xdr:rowOff>
    </xdr:from>
    <xdr:to>
      <xdr:col>7</xdr:col>
      <xdr:colOff>742950</xdr:colOff>
      <xdr:row>11</xdr:row>
      <xdr:rowOff>0</xdr:rowOff>
    </xdr:to>
    <xdr:cxnSp macro="">
      <xdr:nvCxnSpPr>
        <xdr:cNvPr id="22" name="直線矢印コネクタ 21"/>
        <xdr:cNvCxnSpPr/>
      </xdr:nvCxnSpPr>
      <xdr:spPr>
        <a:xfrm flipH="1" flipV="1">
          <a:off x="5657850" y="2438400"/>
          <a:ext cx="95250" cy="2667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190501</xdr:colOff>
      <xdr:row>5</xdr:row>
      <xdr:rowOff>0</xdr:rowOff>
    </xdr:from>
    <xdr:to>
      <xdr:col>7</xdr:col>
      <xdr:colOff>666751</xdr:colOff>
      <xdr:row>5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3619501" y="1247775"/>
          <a:ext cx="2057400" cy="2095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マクロを有効にしないと動きませんよ</a:t>
          </a:r>
        </a:p>
      </xdr:txBody>
    </xdr:sp>
    <xdr:clientData/>
  </xdr:twoCellAnchor>
  <xdr:twoCellAnchor>
    <xdr:from>
      <xdr:col>9</xdr:col>
      <xdr:colOff>676275</xdr:colOff>
      <xdr:row>2</xdr:row>
      <xdr:rowOff>9525</xdr:rowOff>
    </xdr:from>
    <xdr:to>
      <xdr:col>13</xdr:col>
      <xdr:colOff>95250</xdr:colOff>
      <xdr:row>3</xdr:row>
      <xdr:rowOff>95251</xdr:rowOff>
    </xdr:to>
    <xdr:sp macro="" textlink="">
      <xdr:nvSpPr>
        <xdr:cNvPr id="30" name="テキスト ボックス 29"/>
        <xdr:cNvSpPr txBox="1"/>
      </xdr:nvSpPr>
      <xdr:spPr>
        <a:xfrm>
          <a:off x="7267575" y="676275"/>
          <a:ext cx="2581275" cy="2571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00"/>
            <a:t>ここをクリックして指数単位の読み方を勉強しよう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</xdr:row>
      <xdr:rowOff>76200</xdr:rowOff>
    </xdr:from>
    <xdr:to>
      <xdr:col>4</xdr:col>
      <xdr:colOff>457200</xdr:colOff>
      <xdr:row>4</xdr:row>
      <xdr:rowOff>142875</xdr:rowOff>
    </xdr:to>
    <xdr:sp macro="[0]!メニューへもどる" textlink="">
      <xdr:nvSpPr>
        <xdr:cNvPr id="2" name="テキスト ボックス 1"/>
        <xdr:cNvSpPr txBox="1"/>
      </xdr:nvSpPr>
      <xdr:spPr>
        <a:xfrm>
          <a:off x="4924425" y="476250"/>
          <a:ext cx="1333500" cy="5238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しゃべる鳥たちの</a:t>
          </a:r>
          <a:endParaRPr kumimoji="1" lang="en-US" altLang="ja-JP" sz="1200" b="1"/>
        </a:p>
        <a:p>
          <a:r>
            <a:rPr kumimoji="1" lang="ja-JP" altLang="en-US" sz="1200" b="1"/>
            <a:t>ページへもどる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8"/>
  <sheetViews>
    <sheetView showGridLines="0" showRowColHeaders="0" tabSelected="1" workbookViewId="0">
      <pane ySplit="20" topLeftCell="A21" activePane="bottomLeft" state="frozen"/>
      <selection pane="bottomLeft"/>
    </sheetView>
  </sheetViews>
  <sheetFormatPr defaultRowHeight="13.5"/>
  <cols>
    <col min="1" max="1" width="3.5" style="1" bestFit="1" customWidth="1"/>
    <col min="2" max="15" width="10.375" style="1" customWidth="1"/>
    <col min="16" max="16384" width="9" style="1"/>
  </cols>
  <sheetData>
    <row r="1" spans="2:13" ht="21.75" customHeight="1"/>
    <row r="2" spans="2:13" ht="30.75" customHeight="1">
      <c r="E2" s="18"/>
      <c r="F2" s="40" t="s">
        <v>61</v>
      </c>
      <c r="G2" s="40"/>
      <c r="H2" s="40"/>
      <c r="I2" s="19"/>
    </row>
    <row r="5" spans="2:13" ht="18.75" customHeight="1"/>
    <row r="6" spans="2:13" ht="20.25" customHeight="1"/>
    <row r="7" spans="2:13" ht="18.75" customHeight="1"/>
    <row r="9" spans="2:13">
      <c r="F9" s="42"/>
    </row>
    <row r="10" spans="2:13" ht="29.25" customHeight="1">
      <c r="E10" s="41" t="s">
        <v>120</v>
      </c>
      <c r="F10" s="41"/>
      <c r="G10" s="41"/>
      <c r="H10" s="20" t="s">
        <v>115</v>
      </c>
      <c r="I10" s="17" t="s">
        <v>5</v>
      </c>
    </row>
    <row r="11" spans="2:13" ht="19.5" customHeight="1">
      <c r="E11" s="29" t="s">
        <v>110</v>
      </c>
      <c r="F11" s="29"/>
      <c r="G11" s="29"/>
      <c r="H11" s="17"/>
    </row>
    <row r="12" spans="2:13">
      <c r="G12" s="16" t="s">
        <v>0</v>
      </c>
    </row>
    <row r="14" spans="2:13" ht="67.5" customHeight="1">
      <c r="B14" s="37" t="str">
        <f>B133</f>
        <v xml:space="preserve">               ロッ ポン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0" t="s">
        <v>4</v>
      </c>
    </row>
    <row r="94" ht="13.5" customHeight="1"/>
    <row r="95" ht="13.5" customHeight="1"/>
    <row r="96" ht="3" customHeight="1"/>
    <row r="97" spans="1:15" s="2" customFormat="1" ht="3" customHeight="1">
      <c r="F97" s="7" t="s">
        <v>118</v>
      </c>
      <c r="G97" s="26"/>
    </row>
    <row r="98" spans="1:15" s="2" customFormat="1" ht="3" customHeight="1">
      <c r="B98" s="3"/>
      <c r="C98" s="4" t="s">
        <v>109</v>
      </c>
      <c r="D98" s="25" t="s">
        <v>108</v>
      </c>
      <c r="E98" s="26"/>
      <c r="F98" s="36" t="s">
        <v>117</v>
      </c>
    </row>
    <row r="99" spans="1:15" s="2" customFormat="1" ht="3" customHeight="1">
      <c r="B99" s="3"/>
      <c r="C99" s="4" t="s">
        <v>3</v>
      </c>
      <c r="D99" s="5" t="s">
        <v>119</v>
      </c>
      <c r="E99" s="5" t="str">
        <f>IF(D99="マイナス","マイナス","")</f>
        <v/>
      </c>
      <c r="F99" s="6">
        <f>COUNTA(D102:D121)</f>
        <v>0</v>
      </c>
    </row>
    <row r="100" spans="1:15" s="2" customFormat="1" ht="3" customHeight="1">
      <c r="A100" s="2" t="s">
        <v>107</v>
      </c>
      <c r="B100" s="7"/>
      <c r="C100" s="8" t="s">
        <v>2</v>
      </c>
      <c r="D100" s="9">
        <v>1</v>
      </c>
      <c r="E100" s="9"/>
      <c r="F100" s="10">
        <v>0</v>
      </c>
      <c r="G100" s="10">
        <v>1</v>
      </c>
      <c r="H100" s="10">
        <v>2</v>
      </c>
      <c r="I100" s="10">
        <v>3</v>
      </c>
      <c r="J100" s="10">
        <v>4</v>
      </c>
      <c r="K100" s="10">
        <v>5</v>
      </c>
      <c r="L100" s="10">
        <v>6</v>
      </c>
      <c r="M100" s="10">
        <v>7</v>
      </c>
      <c r="N100" s="10">
        <v>8</v>
      </c>
      <c r="O100" s="10">
        <v>9</v>
      </c>
    </row>
    <row r="101" spans="1:15" s="2" customFormat="1" ht="3" customHeight="1">
      <c r="A101" s="2">
        <v>2</v>
      </c>
      <c r="B101" s="11"/>
      <c r="C101" s="12" t="s">
        <v>1</v>
      </c>
      <c r="D101" s="13">
        <v>6</v>
      </c>
      <c r="E101" s="14" t="str">
        <f>IF(D101=0,"",HLOOKUP(D101,$F$100:$O$124,A101))</f>
        <v>ロク</v>
      </c>
      <c r="F101" s="15" t="str">
        <f>IF(AND(F99=0,E101=""),"ゼロ","")</f>
        <v/>
      </c>
      <c r="G101" s="10" t="s">
        <v>7</v>
      </c>
      <c r="H101" s="10" t="s">
        <v>9</v>
      </c>
      <c r="I101" s="10" t="s">
        <v>11</v>
      </c>
      <c r="J101" s="10" t="s">
        <v>13</v>
      </c>
      <c r="K101" s="10" t="s">
        <v>15</v>
      </c>
      <c r="L101" s="10" t="s">
        <v>17</v>
      </c>
      <c r="M101" s="10" t="s">
        <v>19</v>
      </c>
      <c r="N101" s="10" t="s">
        <v>21</v>
      </c>
      <c r="O101" s="10" t="s">
        <v>23</v>
      </c>
    </row>
    <row r="102" spans="1:15" s="2" customFormat="1" ht="3" customHeight="1">
      <c r="A102" s="2">
        <v>3</v>
      </c>
      <c r="B102" s="11"/>
      <c r="C102" s="12" t="s">
        <v>62</v>
      </c>
      <c r="D102" s="13"/>
      <c r="E102" s="14" t="str">
        <f t="shared" ref="E102:E124" si="0">IF(D102=0,"",HLOOKUP(D102,$F$100:$O$124,A102))</f>
        <v/>
      </c>
      <c r="F102" s="10"/>
      <c r="G102" s="10" t="s">
        <v>25</v>
      </c>
      <c r="H102" s="10" t="s">
        <v>27</v>
      </c>
      <c r="I102" s="10" t="s">
        <v>29</v>
      </c>
      <c r="J102" s="10" t="s">
        <v>31</v>
      </c>
      <c r="K102" s="10" t="s">
        <v>33</v>
      </c>
      <c r="L102" s="10" t="s">
        <v>35</v>
      </c>
      <c r="M102" s="10" t="s">
        <v>37</v>
      </c>
      <c r="N102" s="10" t="s">
        <v>39</v>
      </c>
      <c r="O102" s="10" t="s">
        <v>41</v>
      </c>
    </row>
    <row r="103" spans="1:15" s="2" customFormat="1" ht="3" customHeight="1">
      <c r="A103" s="2">
        <v>4</v>
      </c>
      <c r="B103" s="11"/>
      <c r="C103" s="12" t="s">
        <v>63</v>
      </c>
      <c r="D103" s="13"/>
      <c r="E103" s="14" t="str">
        <f t="shared" si="0"/>
        <v/>
      </c>
      <c r="F103" s="10"/>
      <c r="G103" s="10" t="s">
        <v>42</v>
      </c>
      <c r="H103" s="10" t="s">
        <v>43</v>
      </c>
      <c r="I103" s="10" t="s">
        <v>44</v>
      </c>
      <c r="J103" s="10" t="s">
        <v>45</v>
      </c>
      <c r="K103" s="10" t="s">
        <v>46</v>
      </c>
      <c r="L103" s="10" t="s">
        <v>47</v>
      </c>
      <c r="M103" s="10" t="s">
        <v>48</v>
      </c>
      <c r="N103" s="10" t="s">
        <v>49</v>
      </c>
      <c r="O103" s="10" t="s">
        <v>50</v>
      </c>
    </row>
    <row r="104" spans="1:15" s="2" customFormat="1" ht="3" customHeight="1">
      <c r="A104" s="2">
        <v>5</v>
      </c>
      <c r="B104" s="11"/>
      <c r="C104" s="12" t="s">
        <v>64</v>
      </c>
      <c r="D104" s="13"/>
      <c r="E104" s="14" t="str">
        <f t="shared" si="0"/>
        <v/>
      </c>
      <c r="F104" s="10"/>
      <c r="G104" s="10" t="s">
        <v>51</v>
      </c>
      <c r="H104" s="10" t="s">
        <v>52</v>
      </c>
      <c r="I104" s="10" t="s">
        <v>53</v>
      </c>
      <c r="J104" s="10" t="s">
        <v>54</v>
      </c>
      <c r="K104" s="10" t="s">
        <v>55</v>
      </c>
      <c r="L104" s="10" t="s">
        <v>56</v>
      </c>
      <c r="M104" s="10" t="s">
        <v>57</v>
      </c>
      <c r="N104" s="10" t="s">
        <v>58</v>
      </c>
      <c r="O104" s="10" t="s">
        <v>59</v>
      </c>
    </row>
    <row r="105" spans="1:15" s="2" customFormat="1" ht="3" customHeight="1">
      <c r="A105" s="2">
        <v>6</v>
      </c>
      <c r="B105" s="11"/>
      <c r="C105" s="12" t="s">
        <v>69</v>
      </c>
      <c r="D105" s="13"/>
      <c r="E105" s="14" t="str">
        <f t="shared" si="0"/>
        <v/>
      </c>
      <c r="F105" s="15" t="str">
        <f>IF(OR(AND(D105=0,D106=0,D107=0,D108=0),AND(D105="",D106="",D107="",D108="")),"","マン")</f>
        <v/>
      </c>
      <c r="G105" s="10" t="s">
        <v>6</v>
      </c>
      <c r="H105" s="10" t="s">
        <v>8</v>
      </c>
      <c r="I105" s="10" t="s">
        <v>10</v>
      </c>
      <c r="J105" s="10" t="s">
        <v>12</v>
      </c>
      <c r="K105" s="10" t="s">
        <v>14</v>
      </c>
      <c r="L105" s="10" t="s">
        <v>16</v>
      </c>
      <c r="M105" s="10" t="s">
        <v>18</v>
      </c>
      <c r="N105" s="10" t="s">
        <v>20</v>
      </c>
      <c r="O105" s="10" t="s">
        <v>22</v>
      </c>
    </row>
    <row r="106" spans="1:15" s="2" customFormat="1" ht="3" customHeight="1">
      <c r="A106" s="2">
        <v>7</v>
      </c>
      <c r="B106" s="11"/>
      <c r="C106" s="12" t="s">
        <v>65</v>
      </c>
      <c r="D106" s="13"/>
      <c r="E106" s="14" t="str">
        <f t="shared" si="0"/>
        <v/>
      </c>
      <c r="F106" s="10"/>
      <c r="G106" s="10" t="s">
        <v>25</v>
      </c>
      <c r="H106" s="10" t="s">
        <v>27</v>
      </c>
      <c r="I106" s="10" t="s">
        <v>29</v>
      </c>
      <c r="J106" s="10" t="s">
        <v>31</v>
      </c>
      <c r="K106" s="10" t="s">
        <v>33</v>
      </c>
      <c r="L106" s="10" t="s">
        <v>35</v>
      </c>
      <c r="M106" s="10" t="s">
        <v>37</v>
      </c>
      <c r="N106" s="10" t="s">
        <v>39</v>
      </c>
      <c r="O106" s="10" t="s">
        <v>41</v>
      </c>
    </row>
    <row r="107" spans="1:15" s="2" customFormat="1" ht="3" customHeight="1">
      <c r="A107" s="2">
        <v>8</v>
      </c>
      <c r="B107" s="11"/>
      <c r="C107" s="12" t="s">
        <v>66</v>
      </c>
      <c r="D107" s="13"/>
      <c r="E107" s="14" t="str">
        <f t="shared" si="0"/>
        <v/>
      </c>
      <c r="F107" s="10"/>
      <c r="G107" s="10" t="s">
        <v>42</v>
      </c>
      <c r="H107" s="10" t="s">
        <v>43</v>
      </c>
      <c r="I107" s="10" t="s">
        <v>44</v>
      </c>
      <c r="J107" s="10" t="s">
        <v>45</v>
      </c>
      <c r="K107" s="10" t="s">
        <v>46</v>
      </c>
      <c r="L107" s="10" t="s">
        <v>47</v>
      </c>
      <c r="M107" s="10" t="s">
        <v>48</v>
      </c>
      <c r="N107" s="10" t="s">
        <v>49</v>
      </c>
      <c r="O107" s="10" t="s">
        <v>50</v>
      </c>
    </row>
    <row r="108" spans="1:15" s="2" customFormat="1" ht="3" customHeight="1">
      <c r="A108" s="2">
        <v>9</v>
      </c>
      <c r="B108" s="11"/>
      <c r="C108" s="12" t="s">
        <v>67</v>
      </c>
      <c r="D108" s="13"/>
      <c r="E108" s="14" t="str">
        <f t="shared" si="0"/>
        <v/>
      </c>
      <c r="F108" s="10"/>
      <c r="G108" s="10" t="s">
        <v>60</v>
      </c>
      <c r="H108" s="10" t="s">
        <v>52</v>
      </c>
      <c r="I108" s="10" t="s">
        <v>53</v>
      </c>
      <c r="J108" s="10" t="s">
        <v>54</v>
      </c>
      <c r="K108" s="10" t="s">
        <v>55</v>
      </c>
      <c r="L108" s="10" t="s">
        <v>56</v>
      </c>
      <c r="M108" s="10" t="s">
        <v>57</v>
      </c>
      <c r="N108" s="10" t="s">
        <v>58</v>
      </c>
      <c r="O108" s="10" t="s">
        <v>59</v>
      </c>
    </row>
    <row r="109" spans="1:15" s="2" customFormat="1" ht="3" customHeight="1">
      <c r="A109" s="2">
        <v>10</v>
      </c>
      <c r="B109" s="11"/>
      <c r="C109" s="12" t="s">
        <v>68</v>
      </c>
      <c r="D109" s="13"/>
      <c r="E109" s="14" t="str">
        <f t="shared" si="0"/>
        <v/>
      </c>
      <c r="F109" s="15" t="str">
        <f>IF(OR(AND(D109=0,D110=0,D111=0,D112=0),AND(D109="",D110="",D111="",D112="")),"","オク")</f>
        <v/>
      </c>
      <c r="G109" s="10" t="s">
        <v>7</v>
      </c>
      <c r="H109" s="10" t="s">
        <v>9</v>
      </c>
      <c r="I109" s="10" t="s">
        <v>11</v>
      </c>
      <c r="J109" s="10" t="s">
        <v>13</v>
      </c>
      <c r="K109" s="10" t="s">
        <v>15</v>
      </c>
      <c r="L109" s="10" t="s">
        <v>17</v>
      </c>
      <c r="M109" s="10" t="s">
        <v>19</v>
      </c>
      <c r="N109" s="10" t="s">
        <v>21</v>
      </c>
      <c r="O109" s="10" t="s">
        <v>23</v>
      </c>
    </row>
    <row r="110" spans="1:15" s="2" customFormat="1" ht="3" customHeight="1">
      <c r="A110" s="2">
        <v>11</v>
      </c>
      <c r="B110" s="11"/>
      <c r="C110" s="12" t="s">
        <v>70</v>
      </c>
      <c r="D110" s="13"/>
      <c r="E110" s="14" t="str">
        <f t="shared" si="0"/>
        <v/>
      </c>
      <c r="F110" s="10"/>
      <c r="G110" s="10" t="s">
        <v>24</v>
      </c>
      <c r="H110" s="10" t="s">
        <v>26</v>
      </c>
      <c r="I110" s="10" t="s">
        <v>28</v>
      </c>
      <c r="J110" s="10" t="s">
        <v>30</v>
      </c>
      <c r="K110" s="10" t="s">
        <v>32</v>
      </c>
      <c r="L110" s="10" t="s">
        <v>34</v>
      </c>
      <c r="M110" s="10" t="s">
        <v>36</v>
      </c>
      <c r="N110" s="10" t="s">
        <v>38</v>
      </c>
      <c r="O110" s="10" t="s">
        <v>40</v>
      </c>
    </row>
    <row r="111" spans="1:15" s="2" customFormat="1" ht="3" customHeight="1">
      <c r="A111" s="2">
        <v>12</v>
      </c>
      <c r="B111" s="11"/>
      <c r="C111" s="12" t="s">
        <v>71</v>
      </c>
      <c r="D111" s="13"/>
      <c r="E111" s="14" t="str">
        <f t="shared" si="0"/>
        <v/>
      </c>
      <c r="F111" s="10"/>
      <c r="G111" s="10" t="s">
        <v>42</v>
      </c>
      <c r="H111" s="10" t="s">
        <v>43</v>
      </c>
      <c r="I111" s="10" t="s">
        <v>44</v>
      </c>
      <c r="J111" s="10" t="s">
        <v>45</v>
      </c>
      <c r="K111" s="10" t="s">
        <v>46</v>
      </c>
      <c r="L111" s="10" t="s">
        <v>47</v>
      </c>
      <c r="M111" s="10" t="s">
        <v>48</v>
      </c>
      <c r="N111" s="10" t="s">
        <v>49</v>
      </c>
      <c r="O111" s="10" t="s">
        <v>50</v>
      </c>
    </row>
    <row r="112" spans="1:15" s="2" customFormat="1" ht="3" customHeight="1">
      <c r="A112" s="2">
        <v>13</v>
      </c>
      <c r="B112" s="11"/>
      <c r="C112" s="12" t="s">
        <v>72</v>
      </c>
      <c r="D112" s="13"/>
      <c r="E112" s="14" t="str">
        <f t="shared" si="0"/>
        <v/>
      </c>
      <c r="F112" s="10"/>
      <c r="G112" s="10" t="s">
        <v>60</v>
      </c>
      <c r="H112" s="10" t="s">
        <v>52</v>
      </c>
      <c r="I112" s="10" t="s">
        <v>53</v>
      </c>
      <c r="J112" s="10" t="s">
        <v>54</v>
      </c>
      <c r="K112" s="10" t="s">
        <v>55</v>
      </c>
      <c r="L112" s="10" t="s">
        <v>56</v>
      </c>
      <c r="M112" s="10" t="s">
        <v>57</v>
      </c>
      <c r="N112" s="10" t="s">
        <v>58</v>
      </c>
      <c r="O112" s="10" t="s">
        <v>59</v>
      </c>
    </row>
    <row r="113" spans="1:15" s="2" customFormat="1" ht="3" customHeight="1">
      <c r="A113" s="2">
        <v>14</v>
      </c>
      <c r="B113" s="11"/>
      <c r="C113" s="12" t="s">
        <v>73</v>
      </c>
      <c r="D113" s="13"/>
      <c r="E113" s="14" t="str">
        <f t="shared" si="0"/>
        <v/>
      </c>
      <c r="F113" s="15" t="str">
        <f>IF(OR(AND(D113=0,D114=0,D115=0,D116=0),AND(D113="",D114="",D115="",D116="")),"","ケイ")</f>
        <v/>
      </c>
      <c r="G113" s="10" t="s">
        <v>7</v>
      </c>
      <c r="H113" s="10" t="s">
        <v>9</v>
      </c>
      <c r="I113" s="10" t="s">
        <v>11</v>
      </c>
      <c r="J113" s="10" t="s">
        <v>13</v>
      </c>
      <c r="K113" s="10" t="s">
        <v>15</v>
      </c>
      <c r="L113" s="10" t="s">
        <v>17</v>
      </c>
      <c r="M113" s="10" t="s">
        <v>19</v>
      </c>
      <c r="N113" s="10" t="s">
        <v>21</v>
      </c>
      <c r="O113" s="10" t="s">
        <v>23</v>
      </c>
    </row>
    <row r="114" spans="1:15" s="2" customFormat="1" ht="3" customHeight="1">
      <c r="A114" s="2">
        <v>15</v>
      </c>
      <c r="B114" s="11"/>
      <c r="C114" s="12" t="s">
        <v>74</v>
      </c>
      <c r="D114" s="13"/>
      <c r="E114" s="14" t="str">
        <f t="shared" si="0"/>
        <v/>
      </c>
      <c r="F114" s="10"/>
      <c r="G114" s="10" t="s">
        <v>24</v>
      </c>
      <c r="H114" s="10" t="s">
        <v>26</v>
      </c>
      <c r="I114" s="10" t="s">
        <v>28</v>
      </c>
      <c r="J114" s="10" t="s">
        <v>30</v>
      </c>
      <c r="K114" s="10" t="s">
        <v>32</v>
      </c>
      <c r="L114" s="10" t="s">
        <v>34</v>
      </c>
      <c r="M114" s="10" t="s">
        <v>36</v>
      </c>
      <c r="N114" s="10" t="s">
        <v>38</v>
      </c>
      <c r="O114" s="10" t="s">
        <v>40</v>
      </c>
    </row>
    <row r="115" spans="1:15" s="2" customFormat="1" ht="3" customHeight="1">
      <c r="A115" s="2">
        <v>16</v>
      </c>
      <c r="B115" s="11"/>
      <c r="C115" s="12" t="s">
        <v>75</v>
      </c>
      <c r="D115" s="13"/>
      <c r="E115" s="14" t="str">
        <f t="shared" si="0"/>
        <v/>
      </c>
      <c r="F115" s="10"/>
      <c r="G115" s="10" t="s">
        <v>42</v>
      </c>
      <c r="H115" s="10" t="s">
        <v>43</v>
      </c>
      <c r="I115" s="10" t="s">
        <v>44</v>
      </c>
      <c r="J115" s="10" t="s">
        <v>45</v>
      </c>
      <c r="K115" s="10" t="s">
        <v>46</v>
      </c>
      <c r="L115" s="10" t="s">
        <v>47</v>
      </c>
      <c r="M115" s="10" t="s">
        <v>48</v>
      </c>
      <c r="N115" s="10" t="s">
        <v>49</v>
      </c>
      <c r="O115" s="10" t="s">
        <v>50</v>
      </c>
    </row>
    <row r="116" spans="1:15" s="2" customFormat="1" ht="3" customHeight="1">
      <c r="A116" s="2">
        <v>17</v>
      </c>
      <c r="B116" s="11"/>
      <c r="C116" s="12" t="s">
        <v>76</v>
      </c>
      <c r="D116" s="13"/>
      <c r="E116" s="14" t="str">
        <f t="shared" si="0"/>
        <v/>
      </c>
      <c r="F116" s="10"/>
      <c r="G116" s="10" t="s">
        <v>60</v>
      </c>
      <c r="H116" s="10" t="s">
        <v>52</v>
      </c>
      <c r="I116" s="10" t="s">
        <v>53</v>
      </c>
      <c r="J116" s="10" t="s">
        <v>54</v>
      </c>
      <c r="K116" s="10" t="s">
        <v>55</v>
      </c>
      <c r="L116" s="10" t="s">
        <v>56</v>
      </c>
      <c r="M116" s="10" t="s">
        <v>57</v>
      </c>
      <c r="N116" s="10" t="s">
        <v>58</v>
      </c>
      <c r="O116" s="10" t="s">
        <v>59</v>
      </c>
    </row>
    <row r="117" spans="1:15" s="2" customFormat="1" ht="3" customHeight="1">
      <c r="A117" s="2">
        <v>18</v>
      </c>
      <c r="B117" s="11"/>
      <c r="C117" s="12" t="s">
        <v>101</v>
      </c>
      <c r="D117" s="13"/>
      <c r="E117" s="14" t="str">
        <f t="shared" si="0"/>
        <v/>
      </c>
      <c r="F117" s="15" t="str">
        <f>IF(OR(AND(D117=0,D118=0,D119=0,D120=0),AND(D117="",D118="",D119="",D120="")),"","ガイ")</f>
        <v/>
      </c>
      <c r="G117" s="10" t="s">
        <v>7</v>
      </c>
      <c r="H117" s="10" t="s">
        <v>9</v>
      </c>
      <c r="I117" s="10" t="s">
        <v>11</v>
      </c>
      <c r="J117" s="10" t="s">
        <v>13</v>
      </c>
      <c r="K117" s="10" t="s">
        <v>15</v>
      </c>
      <c r="L117" s="10" t="s">
        <v>17</v>
      </c>
      <c r="M117" s="10" t="s">
        <v>19</v>
      </c>
      <c r="N117" s="10" t="s">
        <v>21</v>
      </c>
      <c r="O117" s="10" t="s">
        <v>23</v>
      </c>
    </row>
    <row r="118" spans="1:15" s="2" customFormat="1" ht="3" customHeight="1">
      <c r="A118" s="2">
        <v>19</v>
      </c>
      <c r="B118" s="11"/>
      <c r="C118" s="12" t="s">
        <v>102</v>
      </c>
      <c r="D118" s="13"/>
      <c r="E118" s="14" t="str">
        <f t="shared" si="0"/>
        <v/>
      </c>
      <c r="F118" s="10"/>
      <c r="G118" s="10" t="s">
        <v>24</v>
      </c>
      <c r="H118" s="10" t="s">
        <v>26</v>
      </c>
      <c r="I118" s="10" t="s">
        <v>28</v>
      </c>
      <c r="J118" s="10" t="s">
        <v>30</v>
      </c>
      <c r="K118" s="10" t="s">
        <v>32</v>
      </c>
      <c r="L118" s="10" t="s">
        <v>34</v>
      </c>
      <c r="M118" s="10" t="s">
        <v>36</v>
      </c>
      <c r="N118" s="10" t="s">
        <v>38</v>
      </c>
      <c r="O118" s="10" t="s">
        <v>40</v>
      </c>
    </row>
    <row r="119" spans="1:15" s="2" customFormat="1" ht="3" customHeight="1">
      <c r="A119" s="2">
        <v>20</v>
      </c>
      <c r="B119" s="11"/>
      <c r="C119" s="12" t="s">
        <v>103</v>
      </c>
      <c r="D119" s="13"/>
      <c r="E119" s="14" t="str">
        <f t="shared" si="0"/>
        <v/>
      </c>
      <c r="F119" s="10"/>
      <c r="G119" s="10" t="s">
        <v>42</v>
      </c>
      <c r="H119" s="10" t="s">
        <v>43</v>
      </c>
      <c r="I119" s="10" t="s">
        <v>44</v>
      </c>
      <c r="J119" s="10" t="s">
        <v>45</v>
      </c>
      <c r="K119" s="10" t="s">
        <v>46</v>
      </c>
      <c r="L119" s="10" t="s">
        <v>47</v>
      </c>
      <c r="M119" s="10" t="s">
        <v>48</v>
      </c>
      <c r="N119" s="10" t="s">
        <v>49</v>
      </c>
      <c r="O119" s="10" t="s">
        <v>50</v>
      </c>
    </row>
    <row r="120" spans="1:15" s="2" customFormat="1" ht="3" customHeight="1">
      <c r="A120" s="2">
        <v>21</v>
      </c>
      <c r="B120" s="11"/>
      <c r="C120" s="12" t="s">
        <v>104</v>
      </c>
      <c r="D120" s="13"/>
      <c r="E120" s="14" t="str">
        <f t="shared" si="0"/>
        <v/>
      </c>
      <c r="F120" s="10"/>
      <c r="G120" s="10" t="s">
        <v>60</v>
      </c>
      <c r="H120" s="10" t="s">
        <v>52</v>
      </c>
      <c r="I120" s="10" t="s">
        <v>53</v>
      </c>
      <c r="J120" s="10" t="s">
        <v>54</v>
      </c>
      <c r="K120" s="10" t="s">
        <v>55</v>
      </c>
      <c r="L120" s="10" t="s">
        <v>56</v>
      </c>
      <c r="M120" s="10" t="s">
        <v>57</v>
      </c>
      <c r="N120" s="10" t="s">
        <v>58</v>
      </c>
      <c r="O120" s="10" t="s">
        <v>59</v>
      </c>
    </row>
    <row r="121" spans="1:15" s="2" customFormat="1" ht="3" customHeight="1">
      <c r="A121" s="2">
        <v>22</v>
      </c>
      <c r="B121" s="11"/>
      <c r="C121" s="12" t="s">
        <v>106</v>
      </c>
      <c r="D121" s="13"/>
      <c r="E121" s="14" t="str">
        <f t="shared" si="0"/>
        <v/>
      </c>
      <c r="F121" s="15" t="str">
        <f>IF(OR(AND(D121=0,D122=0,D123=0,D124=0),AND(D121="",D122="",D123="",D124="")),"","ジョ")</f>
        <v/>
      </c>
      <c r="G121" s="10" t="s">
        <v>7</v>
      </c>
      <c r="H121" s="10" t="s">
        <v>9</v>
      </c>
      <c r="I121" s="10" t="s">
        <v>11</v>
      </c>
      <c r="J121" s="10" t="s">
        <v>13</v>
      </c>
      <c r="K121" s="10" t="s">
        <v>15</v>
      </c>
      <c r="L121" s="10" t="s">
        <v>17</v>
      </c>
      <c r="M121" s="10" t="s">
        <v>19</v>
      </c>
      <c r="N121" s="10" t="s">
        <v>21</v>
      </c>
      <c r="O121" s="10" t="s">
        <v>23</v>
      </c>
    </row>
    <row r="122" spans="1:15" s="2" customFormat="1" ht="3" customHeight="1">
      <c r="A122" s="2">
        <v>23</v>
      </c>
      <c r="B122" s="11"/>
      <c r="C122" s="12"/>
      <c r="D122" s="13"/>
      <c r="E122" s="14" t="str">
        <f t="shared" si="0"/>
        <v/>
      </c>
      <c r="F122" s="10"/>
      <c r="G122" s="10" t="s">
        <v>24</v>
      </c>
      <c r="H122" s="10" t="s">
        <v>26</v>
      </c>
      <c r="I122" s="10" t="s">
        <v>28</v>
      </c>
      <c r="J122" s="10" t="s">
        <v>30</v>
      </c>
      <c r="K122" s="10" t="s">
        <v>32</v>
      </c>
      <c r="L122" s="10" t="s">
        <v>34</v>
      </c>
      <c r="M122" s="10" t="s">
        <v>36</v>
      </c>
      <c r="N122" s="10" t="s">
        <v>38</v>
      </c>
      <c r="O122" s="10" t="s">
        <v>40</v>
      </c>
    </row>
    <row r="123" spans="1:15" s="2" customFormat="1" ht="3" customHeight="1">
      <c r="A123" s="2">
        <v>24</v>
      </c>
      <c r="B123" s="11"/>
      <c r="C123" s="12"/>
      <c r="D123" s="13"/>
      <c r="E123" s="14" t="str">
        <f t="shared" si="0"/>
        <v/>
      </c>
      <c r="F123" s="10"/>
      <c r="G123" s="10" t="s">
        <v>42</v>
      </c>
      <c r="H123" s="10" t="s">
        <v>43</v>
      </c>
      <c r="I123" s="10" t="s">
        <v>44</v>
      </c>
      <c r="J123" s="10" t="s">
        <v>45</v>
      </c>
      <c r="K123" s="10" t="s">
        <v>46</v>
      </c>
      <c r="L123" s="10" t="s">
        <v>47</v>
      </c>
      <c r="M123" s="10" t="s">
        <v>48</v>
      </c>
      <c r="N123" s="10" t="s">
        <v>49</v>
      </c>
      <c r="O123" s="10" t="s">
        <v>50</v>
      </c>
    </row>
    <row r="124" spans="1:15" s="2" customFormat="1" ht="3" customHeight="1">
      <c r="A124" s="2">
        <v>25</v>
      </c>
      <c r="B124" s="11"/>
      <c r="C124" s="12"/>
      <c r="D124" s="13"/>
      <c r="E124" s="14" t="str">
        <f t="shared" si="0"/>
        <v/>
      </c>
      <c r="F124" s="10"/>
      <c r="G124" s="10" t="s">
        <v>60</v>
      </c>
      <c r="H124" s="10" t="s">
        <v>52</v>
      </c>
      <c r="I124" s="10" t="s">
        <v>53</v>
      </c>
      <c r="J124" s="10" t="s">
        <v>54</v>
      </c>
      <c r="K124" s="10" t="s">
        <v>55</v>
      </c>
      <c r="L124" s="10" t="s">
        <v>56</v>
      </c>
      <c r="M124" s="10" t="s">
        <v>57</v>
      </c>
      <c r="N124" s="10" t="s">
        <v>58</v>
      </c>
      <c r="O124" s="10" t="s">
        <v>59</v>
      </c>
    </row>
    <row r="125" spans="1:15" s="2" customFormat="1" ht="3" customHeight="1"/>
    <row r="126" spans="1:15" s="2" customFormat="1" ht="3" customHeight="1"/>
    <row r="127" spans="1:15" s="2" customFormat="1" ht="3" customHeight="1"/>
    <row r="128" spans="1:15" s="2" customFormat="1" ht="3" customHeight="1"/>
    <row r="129" spans="2:16" s="2" customFormat="1" ht="3" customHeight="1"/>
    <row r="130" spans="2:16" s="2" customFormat="1" ht="3" customHeight="1"/>
    <row r="131" spans="2:16" s="2" customFormat="1" ht="3" customHeight="1"/>
    <row r="132" spans="2:16" s="2" customFormat="1" ht="3" customHeight="1">
      <c r="B132" s="7" t="str">
        <f>E99&amp;E124&amp;E123&amp;E122&amp;E121&amp;" "&amp;F121&amp;"  "&amp;E120&amp;E119&amp;E118&amp;E117&amp;" "&amp;F117&amp;"  "&amp;E116&amp;E115&amp;E114&amp;E113&amp;" "&amp;F113&amp;"  "&amp;E112&amp;E111&amp;E110&amp;E109&amp;" "&amp;F109&amp;"  "&amp;E108&amp;E107&amp;E106&amp;E105&amp;" "&amp;F105&amp;"  "&amp;E104&amp;E103&amp;E102&amp;E101&amp;" "&amp;F101</f>
        <v xml:space="preserve">               ロク 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6"/>
    </row>
    <row r="133" spans="2:16" s="2" customFormat="1" ht="3" customHeight="1">
      <c r="B133" s="7" t="s">
        <v>121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6"/>
    </row>
    <row r="134" spans="2:16" s="2" customFormat="1" ht="3" customHeight="1">
      <c r="B134" s="31" t="str">
        <f>H10</f>
        <v>本</v>
      </c>
      <c r="C134" s="1"/>
    </row>
    <row r="135" spans="2:16" ht="3" customHeight="1"/>
    <row r="136" spans="2:16" ht="3" customHeight="1"/>
    <row r="137" spans="2:16" ht="3" customHeight="1">
      <c r="D137" s="28"/>
    </row>
    <row r="138" spans="2:16" ht="3" customHeight="1"/>
    <row r="139" spans="2:16" ht="3" customHeight="1"/>
    <row r="140" spans="2:16" ht="3" customHeight="1">
      <c r="B140" s="32" t="s">
        <v>111</v>
      </c>
      <c r="C140" s="33"/>
    </row>
    <row r="141" spans="2:16" ht="3" customHeight="1">
      <c r="B141" s="32" t="s">
        <v>112</v>
      </c>
      <c r="C141" s="33"/>
    </row>
    <row r="142" spans="2:16" ht="3" customHeight="1">
      <c r="B142" s="32" t="s">
        <v>113</v>
      </c>
      <c r="C142" s="33"/>
    </row>
    <row r="143" spans="2:16" ht="3" customHeight="1">
      <c r="B143" s="32" t="s">
        <v>114</v>
      </c>
      <c r="C143" s="33"/>
    </row>
    <row r="144" spans="2:16" ht="3" customHeight="1">
      <c r="B144" s="32" t="s">
        <v>115</v>
      </c>
      <c r="C144" s="33"/>
    </row>
    <row r="145" spans="2:3" ht="3" customHeight="1">
      <c r="B145" s="32" t="s">
        <v>116</v>
      </c>
      <c r="C145" s="33"/>
    </row>
    <row r="146" spans="2:3" ht="3" customHeight="1">
      <c r="B146" s="35"/>
      <c r="C146" s="34"/>
    </row>
    <row r="147" spans="2:3" ht="3" customHeight="1">
      <c r="B147" s="34"/>
      <c r="C147" s="34"/>
    </row>
    <row r="148" spans="2:3">
      <c r="B148" s="34"/>
      <c r="C148" s="34"/>
    </row>
  </sheetData>
  <sheetProtection password="8F89" sheet="1" objects="1" scenarios="1" formatCells="0"/>
  <mergeCells count="3">
    <mergeCell ref="B14:L14"/>
    <mergeCell ref="F2:H2"/>
    <mergeCell ref="E10:G10"/>
  </mergeCells>
  <phoneticPr fontId="1"/>
  <dataValidations count="2">
    <dataValidation type="list" allowBlank="1" showInputMessage="1" showErrorMessage="1" sqref="H10">
      <formula1>$B$140:$B$145</formula1>
    </dataValidation>
    <dataValidation type="textLength" operator="lessThan" allowBlank="1" showInputMessage="1" showErrorMessage="1" sqref="E10:G10">
      <formula1>22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E26"/>
  <sheetViews>
    <sheetView workbookViewId="0"/>
  </sheetViews>
  <sheetFormatPr defaultRowHeight="13.5"/>
  <cols>
    <col min="1" max="1" width="9" style="1"/>
    <col min="2" max="2" width="49.125" style="1" customWidth="1"/>
    <col min="3" max="16384" width="9" style="1"/>
  </cols>
  <sheetData>
    <row r="2" spans="2:5" ht="18">
      <c r="B2" s="23" t="s">
        <v>77</v>
      </c>
      <c r="C2" s="22"/>
      <c r="D2" s="22"/>
      <c r="E2" s="22"/>
    </row>
    <row r="3" spans="2:5" ht="18">
      <c r="B3" s="24" t="s">
        <v>78</v>
      </c>
      <c r="C3" s="21"/>
      <c r="D3" s="22"/>
      <c r="E3" s="22"/>
    </row>
    <row r="4" spans="2:5" ht="18">
      <c r="B4" s="24" t="s">
        <v>79</v>
      </c>
      <c r="C4" s="21"/>
      <c r="D4" s="22"/>
      <c r="E4" s="22"/>
    </row>
    <row r="5" spans="2:5" ht="18">
      <c r="B5" s="24" t="s">
        <v>80</v>
      </c>
      <c r="C5" s="21"/>
      <c r="D5" s="22"/>
      <c r="E5" s="22"/>
    </row>
    <row r="6" spans="2:5" ht="18">
      <c r="B6" s="24" t="s">
        <v>81</v>
      </c>
      <c r="C6" s="21"/>
      <c r="D6" s="22"/>
      <c r="E6" s="22"/>
    </row>
    <row r="7" spans="2:5" ht="18">
      <c r="B7" s="24" t="s">
        <v>82</v>
      </c>
      <c r="C7" s="21"/>
      <c r="D7" s="22"/>
      <c r="E7" s="22"/>
    </row>
    <row r="8" spans="2:5" ht="18">
      <c r="B8" s="24" t="s">
        <v>83</v>
      </c>
      <c r="C8" s="21"/>
      <c r="D8" s="22"/>
      <c r="E8" s="22"/>
    </row>
    <row r="9" spans="2:5" ht="18">
      <c r="B9" s="24" t="s">
        <v>84</v>
      </c>
      <c r="C9" s="21"/>
      <c r="D9" s="22"/>
      <c r="E9" s="22"/>
    </row>
    <row r="10" spans="2:5" ht="18">
      <c r="B10" s="24" t="s">
        <v>85</v>
      </c>
      <c r="C10" s="21"/>
      <c r="D10" s="22"/>
      <c r="E10" s="22"/>
    </row>
    <row r="11" spans="2:5" ht="18">
      <c r="B11" s="24" t="s">
        <v>86</v>
      </c>
      <c r="C11" s="21"/>
      <c r="D11" s="22"/>
      <c r="E11" s="22"/>
    </row>
    <row r="12" spans="2:5" ht="18">
      <c r="B12" s="24" t="s">
        <v>87</v>
      </c>
      <c r="C12" s="21"/>
      <c r="D12" s="22"/>
      <c r="E12" s="22"/>
    </row>
    <row r="13" spans="2:5" ht="18">
      <c r="B13" s="24" t="s">
        <v>88</v>
      </c>
      <c r="C13" s="21"/>
      <c r="D13" s="22"/>
      <c r="E13" s="22"/>
    </row>
    <row r="14" spans="2:5" ht="18">
      <c r="B14" s="24" t="s">
        <v>105</v>
      </c>
      <c r="C14" s="21"/>
      <c r="D14" s="22"/>
      <c r="E14" s="22"/>
    </row>
    <row r="15" spans="2:5" ht="18">
      <c r="B15" s="24" t="s">
        <v>100</v>
      </c>
      <c r="C15" s="21"/>
      <c r="D15" s="22"/>
      <c r="E15" s="22"/>
    </row>
    <row r="16" spans="2:5" ht="18">
      <c r="B16" s="24" t="s">
        <v>89</v>
      </c>
      <c r="C16" s="21"/>
      <c r="D16" s="22"/>
      <c r="E16" s="22"/>
    </row>
    <row r="17" spans="2:5" ht="18">
      <c r="B17" s="24" t="s">
        <v>90</v>
      </c>
      <c r="C17" s="21"/>
      <c r="D17" s="22"/>
      <c r="E17" s="22"/>
    </row>
    <row r="18" spans="2:5" ht="18">
      <c r="B18" s="24" t="s">
        <v>91</v>
      </c>
      <c r="C18" s="21"/>
      <c r="D18" s="22"/>
      <c r="E18" s="22"/>
    </row>
    <row r="19" spans="2:5" ht="18">
      <c r="B19" s="24" t="s">
        <v>92</v>
      </c>
      <c r="C19" s="21"/>
      <c r="D19" s="22"/>
      <c r="E19" s="22"/>
    </row>
    <row r="20" spans="2:5" ht="18">
      <c r="B20" s="24" t="s">
        <v>93</v>
      </c>
      <c r="C20" s="21"/>
      <c r="D20" s="22"/>
      <c r="E20" s="22"/>
    </row>
    <row r="21" spans="2:5" ht="18">
      <c r="B21" s="24" t="s">
        <v>94</v>
      </c>
      <c r="C21" s="21"/>
      <c r="D21" s="22"/>
      <c r="E21" s="22"/>
    </row>
    <row r="22" spans="2:5" ht="18">
      <c r="B22" s="24" t="s">
        <v>95</v>
      </c>
      <c r="C22" s="21"/>
      <c r="D22" s="22"/>
      <c r="E22" s="22"/>
    </row>
    <row r="23" spans="2:5" ht="18">
      <c r="B23" s="24" t="s">
        <v>96</v>
      </c>
      <c r="C23" s="21"/>
      <c r="D23" s="22"/>
      <c r="E23" s="22"/>
    </row>
    <row r="24" spans="2:5" ht="18">
      <c r="B24" s="24" t="s">
        <v>97</v>
      </c>
      <c r="C24" s="21"/>
      <c r="D24" s="22"/>
      <c r="E24" s="22"/>
    </row>
    <row r="25" spans="2:5" ht="18">
      <c r="B25" s="24" t="s">
        <v>98</v>
      </c>
      <c r="C25" s="21"/>
      <c r="D25" s="22"/>
      <c r="E25" s="22"/>
    </row>
    <row r="26" spans="2:5" ht="18">
      <c r="B26" s="24" t="s">
        <v>99</v>
      </c>
      <c r="C26" s="21"/>
      <c r="D26" s="22"/>
      <c r="E26" s="2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おしゃべり鳥たち</vt:lpstr>
      <vt:lpstr>数の読み方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新村　保</dc:creator>
  <cp:lastModifiedBy>たもつ</cp:lastModifiedBy>
  <dcterms:created xsi:type="dcterms:W3CDTF">2013-03-06T09:15:01Z</dcterms:created>
  <dcterms:modified xsi:type="dcterms:W3CDTF">2013-03-10T12:49:51Z</dcterms:modified>
</cp:coreProperties>
</file>